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wsvpfs115\trn03\Departmental Data\StoresAdmin\Cntrct, Tndr, RFP's &amp; SO\B-Tndr in Proc\356-2021 Automotive Filters\356-2021 Tender\"/>
    </mc:Choice>
  </mc:AlternateContent>
  <xr:revisionPtr revIDLastSave="0" documentId="13_ncr:1_{1E32FC05-A00A-422B-9DDE-A4B749A0F3AD}" xr6:coauthVersionLast="36" xr6:coauthVersionMax="36" xr10:uidLastSave="{00000000-0000-0000-0000-000000000000}"/>
  <bookViews>
    <workbookView xWindow="0" yWindow="0" windowWidth="21600" windowHeight="9525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Section'!$A$6:$G$43</definedName>
    <definedName name="Print_Area_1">#REF!</definedName>
    <definedName name="Print_Area_2">#REF!</definedName>
    <definedName name="_xlnm.Print_Titles" localSheetId="1">'By Section'!$1:$5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Section'!$A$1:$IU$36</definedName>
    <definedName name="XEverything">#REF!</definedName>
    <definedName name="XITEMS" localSheetId="1">'By Section'!$A$7:$IU$36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35" i="15" l="1"/>
  <c r="G31" i="15" l="1"/>
  <c r="G30" i="15" l="1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9" i="15" l="1"/>
  <c r="G10" i="15"/>
  <c r="G8" i="15"/>
  <c r="G36" i="15" l="1"/>
  <c r="G32" i="15"/>
  <c r="G39" i="15" s="1"/>
  <c r="A9" i="15"/>
  <c r="A10" i="15" s="1"/>
  <c r="G40" i="15" l="1"/>
  <c r="A39" i="15"/>
  <c r="B39" i="15"/>
  <c r="A40" i="15"/>
  <c r="B40" i="15"/>
  <c r="F42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<sst xmlns="http://schemas.openxmlformats.org/spreadsheetml/2006/main" count="102" uniqueCount="50">
  <si>
    <t>each</t>
  </si>
  <si>
    <t>UNIT PRICES</t>
  </si>
  <si>
    <t>FORM B: PRICES</t>
  </si>
  <si>
    <t>ITEM</t>
  </si>
  <si>
    <t>DESCRIPTION</t>
  </si>
  <si>
    <t>SPEC.</t>
  </si>
  <si>
    <t>UNIT</t>
  </si>
  <si>
    <t>UNIT PRICE</t>
  </si>
  <si>
    <t>AMOUNT</t>
  </si>
  <si>
    <t>REF.</t>
  </si>
  <si>
    <t>QUANTITY</t>
  </si>
  <si>
    <t xml:space="preserve">TOTAL BID PRICE (GST extra)                                                                              (in figures)                                             </t>
  </si>
  <si>
    <t>Subtotal:</t>
  </si>
  <si>
    <t>SUMMARY</t>
  </si>
  <si>
    <t>B</t>
  </si>
  <si>
    <t>A</t>
  </si>
  <si>
    <t>Section A</t>
  </si>
  <si>
    <t>Section B</t>
  </si>
  <si>
    <t>Section Subtotal</t>
  </si>
  <si>
    <t>(See "B9 Prices" clause)</t>
  </si>
  <si>
    <t>Section A : Automotive Filters - Air, Fuel, Oil, Water- Fleetguard only</t>
  </si>
  <si>
    <t>Automotive Filter - Air, Fuel, Oil, Water- Allison Transmission Only</t>
  </si>
  <si>
    <t>Filter Fuel # FF5207</t>
  </si>
  <si>
    <t>Filter Fuel # FS1280</t>
  </si>
  <si>
    <t>Filter Fuel # FF42000</t>
  </si>
  <si>
    <t>Filter Fuel # FS1022</t>
  </si>
  <si>
    <t>Filter Fuel # FS1003</t>
  </si>
  <si>
    <t>Filter Fuel # FF5488</t>
  </si>
  <si>
    <t>Filter Fuel # FS1065</t>
  </si>
  <si>
    <t>Filter Fuel # FF63054NN</t>
  </si>
  <si>
    <t>Filter Fuel # FS1098</t>
  </si>
  <si>
    <t>Filter Fuel # FF104</t>
  </si>
  <si>
    <t>Filter Oil # LF3620</t>
  </si>
  <si>
    <t>Filter Oil # HF6107</t>
  </si>
  <si>
    <t>Filter Oil # LF9009</t>
  </si>
  <si>
    <t>Filter Oil # LF14009NN</t>
  </si>
  <si>
    <t>Filter P/S # HF6110</t>
  </si>
  <si>
    <t>Filter P/S # HF6243</t>
  </si>
  <si>
    <t>Filter Hydraulic # HF6553</t>
  </si>
  <si>
    <t>Filter Hydraulic # HF6418</t>
  </si>
  <si>
    <t>Filter Air # AF1817</t>
  </si>
  <si>
    <t>Filter Air # AF26124</t>
  </si>
  <si>
    <t>Filter Air # AF27876</t>
  </si>
  <si>
    <t>Filter Air # AF26125</t>
  </si>
  <si>
    <t>Filter Water # WF2074</t>
  </si>
  <si>
    <t>Filter CC Breather # CV50628</t>
  </si>
  <si>
    <t>Filter Transmission Kit # 29558328</t>
  </si>
  <si>
    <t>E3.1</t>
  </si>
  <si>
    <t>E3.2</t>
  </si>
  <si>
    <t>APPROX. 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</si>
</sst>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9"/>
      <color indexed="81"/>
      <name val="Tahoma"/>
      <family val="2"/>
    </font>
    <font>
      <sz val="12"/>
      <name val="Arial"/>
    </font>
    <font>
      <b/>
      <sz val="11"/>
      <name val="Arial"/>
      <family val="2"/>
    </font>
    <font>
      <b/>
      <i/>
      <u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8" fontId="25" fillId="0" borderId="11" applyFill="0">
      <alignment horizontal="right" vertical="top"/>
    </xf>
    <xf numFmtId="168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6" fontId="28" fillId="0" borderId="13" applyFill="0">
      <alignment horizontal="centerContinuous" wrapText="1"/>
    </xf>
    <xf numFmtId="166" fontId="28" fillId="0" borderId="13" applyFill="0">
      <alignment horizontal="centerContinuous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3" fontId="25" fillId="0" borderId="10" applyFill="0"/>
    <xf numFmtId="173" fontId="25" fillId="0" borderId="10" applyFill="0"/>
    <xf numFmtId="173" fontId="25" fillId="0" borderId="10" applyFill="0"/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/>
    <xf numFmtId="167" fontId="25" fillId="0" borderId="10" applyFill="0"/>
    <xf numFmtId="167" fontId="25" fillId="0" borderId="10" applyFill="0"/>
    <xf numFmtId="167" fontId="25" fillId="0" borderId="12" applyFill="0">
      <alignment horizontal="right"/>
    </xf>
    <xf numFmtId="167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5" fontId="26" fillId="0" borderId="12" applyNumberFormat="0" applyFont="0" applyFill="0" applyBorder="0" applyAlignment="0" applyProtection="0">
      <alignment horizontal="center" vertical="top" wrapText="1"/>
    </xf>
    <xf numFmtId="175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70" fontId="33" fillId="0" borderId="0" applyFill="0">
      <alignment horizontal="left"/>
    </xf>
    <xf numFmtId="170" fontId="33" fillId="0" borderId="0" applyFill="0">
      <alignment horizontal="left"/>
    </xf>
    <xf numFmtId="171" fontId="34" fillId="0" borderId="0" applyFill="0">
      <alignment horizontal="right"/>
    </xf>
    <xf numFmtId="171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8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2" fillId="24" borderId="0"/>
    <xf numFmtId="0" fontId="2" fillId="0" borderId="0"/>
    <xf numFmtId="0" fontId="2" fillId="0" borderId="0"/>
  </cellStyleXfs>
  <cellXfs count="94">
    <xf numFmtId="0" fontId="0" fillId="0" borderId="0" xfId="0"/>
    <xf numFmtId="0" fontId="42" fillId="24" borderId="0" xfId="114" applyNumberFormat="1"/>
    <xf numFmtId="0" fontId="42" fillId="24" borderId="0" xfId="114" applyNumberFormat="1" applyAlignment="1">
      <alignment horizontal="right"/>
    </xf>
    <xf numFmtId="0" fontId="42" fillId="24" borderId="0" xfId="114" applyNumberFormat="1" applyAlignment="1">
      <alignment horizontal="center"/>
    </xf>
    <xf numFmtId="0" fontId="42" fillId="24" borderId="0" xfId="114" applyNumberFormat="1" applyAlignment="1">
      <alignment vertical="top"/>
    </xf>
    <xf numFmtId="0" fontId="42" fillId="24" borderId="18" xfId="114" applyNumberFormat="1" applyBorder="1" applyAlignment="1">
      <alignment horizontal="right"/>
    </xf>
    <xf numFmtId="164" fontId="42" fillId="24" borderId="14" xfId="114" applyNumberFormat="1" applyBorder="1" applyAlignment="1">
      <alignment horizontal="right"/>
    </xf>
    <xf numFmtId="0" fontId="42" fillId="24" borderId="14" xfId="114" applyNumberFormat="1" applyBorder="1"/>
    <xf numFmtId="0" fontId="42" fillId="24" borderId="14" xfId="114" applyNumberFormat="1" applyBorder="1" applyAlignment="1">
      <alignment horizontal="center"/>
    </xf>
    <xf numFmtId="0" fontId="42" fillId="24" borderId="15" xfId="114" applyNumberFormat="1" applyBorder="1" applyAlignment="1">
      <alignment vertical="top"/>
    </xf>
    <xf numFmtId="0" fontId="42" fillId="24" borderId="0" xfId="114" applyNumberFormat="1" applyAlignment="1"/>
    <xf numFmtId="0" fontId="42" fillId="24" borderId="0" xfId="114" applyNumberFormat="1" applyAlignment="1">
      <alignment vertical="center"/>
    </xf>
    <xf numFmtId="164" fontId="42" fillId="24" borderId="50" xfId="114" applyNumberFormat="1" applyBorder="1" applyAlignment="1">
      <alignment horizontal="right"/>
    </xf>
    <xf numFmtId="0" fontId="42" fillId="24" borderId="0" xfId="114" applyNumberFormat="1" applyAlignment="1">
      <alignment horizontal="centerContinuous" vertical="center"/>
    </xf>
    <xf numFmtId="164" fontId="40" fillId="24" borderId="0" xfId="114" applyNumberFormat="1" applyFont="1" applyAlignment="1">
      <alignment horizontal="centerContinuous" vertical="center"/>
    </xf>
    <xf numFmtId="1" fontId="42" fillId="24" borderId="0" xfId="114" applyNumberFormat="1" applyAlignment="1">
      <alignment horizontal="centerContinuous" vertical="top"/>
    </xf>
    <xf numFmtId="0" fontId="37" fillId="24" borderId="0" xfId="114" applyNumberFormat="1" applyFont="1" applyAlignment="1">
      <alignment horizontal="centerContinuous" vertical="center"/>
    </xf>
    <xf numFmtId="164" fontId="39" fillId="24" borderId="0" xfId="114" applyNumberFormat="1" applyFont="1" applyAlignment="1">
      <alignment horizontal="centerContinuous" vertical="center"/>
    </xf>
    <xf numFmtId="1" fontId="37" fillId="24" borderId="0" xfId="114" applyNumberFormat="1" applyFont="1" applyAlignment="1">
      <alignment horizontal="centerContinuous" vertical="top"/>
    </xf>
    <xf numFmtId="0" fontId="26" fillId="24" borderId="49" xfId="114" applyNumberFormat="1" applyFont="1" applyBorder="1" applyAlignment="1">
      <alignment horizontal="center" vertical="center"/>
    </xf>
    <xf numFmtId="165" fontId="2" fillId="0" borderId="10" xfId="115" applyNumberFormat="1" applyFont="1" applyBorder="1" applyAlignment="1" applyProtection="1"/>
    <xf numFmtId="0" fontId="26" fillId="24" borderId="35" xfId="114" applyNumberFormat="1" applyFont="1" applyBorder="1" applyAlignment="1">
      <alignment horizontal="center" vertical="center"/>
    </xf>
    <xf numFmtId="164" fontId="2" fillId="24" borderId="35" xfId="114" applyNumberFormat="1" applyFont="1" applyBorder="1" applyAlignment="1">
      <alignment horizontal="right"/>
    </xf>
    <xf numFmtId="0" fontId="2" fillId="24" borderId="44" xfId="114" applyNumberFormat="1" applyFont="1" applyBorder="1" applyAlignment="1">
      <alignment vertical="top"/>
    </xf>
    <xf numFmtId="0" fontId="1" fillId="24" borderId="43" xfId="114" applyNumberFormat="1" applyFont="1" applyBorder="1" applyAlignment="1">
      <alignment horizontal="centerContinuous"/>
    </xf>
    <xf numFmtId="0" fontId="2" fillId="24" borderId="43" xfId="114" applyNumberFormat="1" applyFont="1" applyBorder="1" applyAlignment="1">
      <alignment horizontal="centerContinuous"/>
    </xf>
    <xf numFmtId="0" fontId="2" fillId="24" borderId="0" xfId="114" applyNumberFormat="1" applyFont="1" applyAlignment="1">
      <alignment horizontal="right" vertical="center"/>
    </xf>
    <xf numFmtId="0" fontId="26" fillId="24" borderId="31" xfId="114" applyNumberFormat="1" applyFont="1" applyBorder="1" applyAlignment="1">
      <alignment horizontal="center"/>
    </xf>
    <xf numFmtId="1" fontId="27" fillId="24" borderId="30" xfId="114" applyNumberFormat="1" applyFont="1" applyBorder="1" applyAlignment="1">
      <alignment horizontal="left"/>
    </xf>
    <xf numFmtId="1" fontId="2" fillId="24" borderId="30" xfId="114" applyNumberFormat="1" applyFont="1" applyBorder="1" applyAlignment="1">
      <alignment horizontal="center"/>
    </xf>
    <xf numFmtId="1" fontId="2" fillId="24" borderId="30" xfId="114" applyNumberFormat="1" applyFont="1" applyBorder="1"/>
    <xf numFmtId="164" fontId="1" fillId="24" borderId="29" xfId="114" applyNumberFormat="1" applyFont="1" applyBorder="1" applyAlignment="1">
      <alignment horizontal="right"/>
    </xf>
    <xf numFmtId="164" fontId="2" fillId="24" borderId="29" xfId="114" applyNumberFormat="1" applyFont="1" applyBorder="1" applyAlignment="1">
      <alignment horizontal="right"/>
    </xf>
    <xf numFmtId="1" fontId="2" fillId="24" borderId="54" xfId="114" applyNumberFormat="1" applyFont="1" applyBorder="1" applyAlignment="1">
      <alignment horizontal="center"/>
    </xf>
    <xf numFmtId="0" fontId="2" fillId="24" borderId="54" xfId="114" applyNumberFormat="1" applyFont="1" applyBorder="1" applyAlignment="1">
      <alignment horizontal="center"/>
    </xf>
    <xf numFmtId="1" fontId="2" fillId="24" borderId="20" xfId="114" applyNumberFormat="1" applyFont="1" applyBorder="1" applyAlignment="1">
      <alignment horizontal="center"/>
    </xf>
    <xf numFmtId="0" fontId="2" fillId="24" borderId="20" xfId="114" applyNumberFormat="1" applyFont="1" applyBorder="1" applyAlignment="1">
      <alignment horizontal="center"/>
    </xf>
    <xf numFmtId="0" fontId="42" fillId="24" borderId="50" xfId="114" applyNumberFormat="1" applyBorder="1" applyAlignment="1" applyProtection="1">
      <alignment horizontal="right"/>
    </xf>
    <xf numFmtId="0" fontId="2" fillId="24" borderId="42" xfId="114" applyNumberFormat="1" applyFont="1" applyBorder="1" applyAlignment="1" applyProtection="1">
      <alignment horizontal="right"/>
    </xf>
    <xf numFmtId="0" fontId="2" fillId="24" borderId="39" xfId="114" applyNumberFormat="1" applyFont="1" applyBorder="1" applyAlignment="1" applyProtection="1">
      <alignment horizontal="right" vertical="center"/>
    </xf>
    <xf numFmtId="164" fontId="2" fillId="24" borderId="35" xfId="114" applyNumberFormat="1" applyFont="1" applyBorder="1" applyAlignment="1" applyProtection="1">
      <alignment horizontal="right"/>
    </xf>
    <xf numFmtId="4" fontId="2" fillId="0" borderId="54" xfId="0" applyNumberFormat="1" applyFont="1" applyBorder="1" applyAlignment="1" applyProtection="1">
      <alignment horizontal="right"/>
      <protection locked="0"/>
    </xf>
    <xf numFmtId="1" fontId="44" fillId="24" borderId="56" xfId="111" applyNumberFormat="1" applyFont="1" applyBorder="1" applyAlignment="1">
      <alignment vertical="center" wrapText="1"/>
    </xf>
    <xf numFmtId="1" fontId="44" fillId="24" borderId="57" xfId="111" applyNumberFormat="1" applyFont="1" applyBorder="1" applyAlignment="1">
      <alignment vertical="center" wrapText="1"/>
    </xf>
    <xf numFmtId="1" fontId="44" fillId="24" borderId="58" xfId="111" applyNumberFormat="1" applyFont="1" applyBorder="1" applyAlignment="1">
      <alignment vertical="center" wrapText="1"/>
    </xf>
    <xf numFmtId="164" fontId="2" fillId="24" borderId="59" xfId="114" applyNumberFormat="1" applyFont="1" applyBorder="1" applyAlignment="1">
      <alignment horizontal="right"/>
    </xf>
    <xf numFmtId="4" fontId="2" fillId="24" borderId="36" xfId="114" applyNumberFormat="1" applyFont="1" applyBorder="1" applyAlignment="1" applyProtection="1">
      <alignment horizontal="right"/>
    </xf>
    <xf numFmtId="39" fontId="2" fillId="24" borderId="59" xfId="114" applyNumberFormat="1" applyFont="1" applyBorder="1" applyAlignment="1">
      <alignment horizontal="right"/>
    </xf>
    <xf numFmtId="0" fontId="2" fillId="24" borderId="0" xfId="114" applyNumberFormat="1" applyFont="1" applyAlignment="1">
      <alignment vertical="top"/>
    </xf>
    <xf numFmtId="0" fontId="2" fillId="24" borderId="0" xfId="114" applyNumberFormat="1" applyFont="1" applyAlignment="1"/>
    <xf numFmtId="164" fontId="2" fillId="24" borderId="0" xfId="114" applyNumberFormat="1" applyFont="1" applyAlignment="1">
      <alignment vertical="center"/>
    </xf>
    <xf numFmtId="2" fontId="2" fillId="24" borderId="0" xfId="114" applyNumberFormat="1" applyFont="1" applyAlignment="1"/>
    <xf numFmtId="0" fontId="2" fillId="24" borderId="21" xfId="114" applyNumberFormat="1" applyFont="1" applyBorder="1" applyAlignment="1">
      <alignment horizontal="center" vertical="top"/>
    </xf>
    <xf numFmtId="0" fontId="2" fillId="24" borderId="22" xfId="114" applyNumberFormat="1" applyFont="1" applyBorder="1" applyAlignment="1">
      <alignment horizontal="center"/>
    </xf>
    <xf numFmtId="0" fontId="2" fillId="24" borderId="21" xfId="114" applyNumberFormat="1" applyFont="1" applyBorder="1" applyAlignment="1">
      <alignment horizontal="center"/>
    </xf>
    <xf numFmtId="0" fontId="2" fillId="24" borderId="23" xfId="114" applyNumberFormat="1" applyFont="1" applyBorder="1" applyAlignment="1">
      <alignment horizontal="center"/>
    </xf>
    <xf numFmtId="0" fontId="2" fillId="24" borderId="24" xfId="114" applyNumberFormat="1" applyFont="1" applyBorder="1" applyAlignment="1">
      <alignment vertical="top"/>
    </xf>
    <xf numFmtId="0" fontId="2" fillId="24" borderId="25" xfId="114" applyNumberFormat="1" applyFont="1" applyBorder="1"/>
    <xf numFmtId="0" fontId="2" fillId="24" borderId="24" xfId="114" applyNumberFormat="1" applyFont="1" applyBorder="1" applyAlignment="1">
      <alignment horizontal="center"/>
    </xf>
    <xf numFmtId="0" fontId="2" fillId="24" borderId="26" xfId="114" applyNumberFormat="1" applyFont="1" applyBorder="1"/>
    <xf numFmtId="0" fontId="2" fillId="24" borderId="26" xfId="114" applyNumberFormat="1" applyFont="1" applyBorder="1" applyAlignment="1">
      <alignment horizontal="center"/>
    </xf>
    <xf numFmtId="164" fontId="2" fillId="24" borderId="26" xfId="114" applyNumberFormat="1" applyFont="1" applyBorder="1" applyAlignment="1">
      <alignment horizontal="right"/>
    </xf>
    <xf numFmtId="0" fontId="2" fillId="24" borderId="24" xfId="114" applyNumberFormat="1" applyFont="1" applyBorder="1" applyAlignment="1">
      <alignment horizontal="right"/>
    </xf>
    <xf numFmtId="0" fontId="43" fillId="24" borderId="0" xfId="114" applyNumberFormat="1" applyFont="1" applyAlignment="1">
      <alignment horizontal="centerContinuous" vertical="center"/>
    </xf>
    <xf numFmtId="164" fontId="2" fillId="24" borderId="23" xfId="114" applyNumberFormat="1" applyFont="1" applyBorder="1" applyAlignment="1">
      <alignment horizontal="center"/>
    </xf>
    <xf numFmtId="0" fontId="36" fillId="24" borderId="0" xfId="114" applyNumberFormat="1" applyFont="1" applyAlignment="1">
      <alignment horizontal="center" vertical="center"/>
    </xf>
    <xf numFmtId="166" fontId="45" fillId="25" borderId="53" xfId="114" applyNumberFormat="1" applyFont="1" applyFill="1" applyBorder="1" applyAlignment="1" applyProtection="1">
      <alignment horizontal="left"/>
    </xf>
    <xf numFmtId="166" fontId="45" fillId="25" borderId="19" xfId="114" applyNumberFormat="1" applyFont="1" applyFill="1" applyBorder="1" applyAlignment="1" applyProtection="1">
      <alignment horizontal="left" wrapText="1"/>
    </xf>
    <xf numFmtId="166" fontId="46" fillId="25" borderId="53" xfId="114" applyNumberFormat="1" applyFont="1" applyFill="1" applyBorder="1" applyAlignment="1" applyProtection="1">
      <alignment horizontal="left"/>
    </xf>
    <xf numFmtId="4" fontId="2" fillId="24" borderId="20" xfId="114" applyNumberFormat="1" applyFont="1" applyBorder="1" applyAlignment="1" applyProtection="1">
      <alignment horizontal="right"/>
      <protection locked="0"/>
    </xf>
    <xf numFmtId="4" fontId="2" fillId="24" borderId="55" xfId="114" applyNumberFormat="1" applyFont="1" applyBorder="1" applyAlignment="1" applyProtection="1">
      <alignment horizontal="right"/>
    </xf>
    <xf numFmtId="1" fontId="27" fillId="24" borderId="38" xfId="114" applyNumberFormat="1" applyFont="1" applyBorder="1" applyAlignment="1">
      <alignment horizontal="left" vertical="center" wrapText="1"/>
    </xf>
    <xf numFmtId="0" fontId="2" fillId="24" borderId="37" xfId="114" applyNumberFormat="1" applyFont="1" applyBorder="1" applyAlignment="1">
      <alignment vertical="center" wrapText="1"/>
    </xf>
    <xf numFmtId="0" fontId="2" fillId="24" borderId="36" xfId="114" applyNumberFormat="1" applyFont="1" applyBorder="1" applyAlignment="1">
      <alignment vertical="center" wrapText="1"/>
    </xf>
    <xf numFmtId="1" fontId="27" fillId="24" borderId="34" xfId="114" applyNumberFormat="1" applyFont="1" applyBorder="1" applyAlignment="1">
      <alignment horizontal="left" vertical="center" wrapText="1"/>
    </xf>
    <xf numFmtId="0" fontId="2" fillId="24" borderId="33" xfId="114" applyNumberFormat="1" applyFont="1" applyBorder="1" applyAlignment="1">
      <alignment vertical="center" wrapText="1"/>
    </xf>
    <xf numFmtId="0" fontId="2" fillId="24" borderId="32" xfId="114" applyNumberFormat="1" applyFont="1" applyBorder="1" applyAlignment="1">
      <alignment vertical="center" wrapText="1"/>
    </xf>
    <xf numFmtId="0" fontId="42" fillId="24" borderId="16" xfId="114" applyNumberFormat="1" applyBorder="1" applyAlignment="1"/>
    <xf numFmtId="0" fontId="42" fillId="24" borderId="17" xfId="114" applyNumberFormat="1" applyBorder="1" applyAlignment="1"/>
    <xf numFmtId="164" fontId="42" fillId="24" borderId="27" xfId="114" applyNumberFormat="1" applyBorder="1" applyAlignment="1">
      <alignment horizontal="center"/>
    </xf>
    <xf numFmtId="0" fontId="42" fillId="24" borderId="28" xfId="114" applyNumberFormat="1" applyBorder="1" applyAlignment="1"/>
    <xf numFmtId="0" fontId="1" fillId="24" borderId="48" xfId="114" applyNumberFormat="1" applyFont="1" applyBorder="1" applyAlignment="1"/>
    <xf numFmtId="0" fontId="2" fillId="24" borderId="47" xfId="114" applyNumberFormat="1" applyFont="1" applyBorder="1" applyAlignment="1"/>
    <xf numFmtId="0" fontId="2" fillId="24" borderId="46" xfId="114" applyNumberFormat="1" applyFont="1" applyBorder="1" applyAlignment="1"/>
    <xf numFmtId="1" fontId="44" fillId="24" borderId="52" xfId="111" applyNumberFormat="1" applyFont="1" applyBorder="1" applyAlignment="1">
      <alignment horizontal="left" vertical="center" wrapText="1"/>
    </xf>
    <xf numFmtId="0" fontId="2" fillId="24" borderId="51" xfId="111" applyNumberFormat="1" applyFont="1" applyBorder="1" applyAlignment="1">
      <alignment vertical="center" wrapText="1"/>
    </xf>
    <xf numFmtId="1" fontId="44" fillId="24" borderId="56" xfId="111" applyNumberFormat="1" applyFont="1" applyBorder="1" applyAlignment="1">
      <alignment horizontal="left" vertical="center" wrapText="1"/>
    </xf>
    <xf numFmtId="1" fontId="44" fillId="24" borderId="57" xfId="111" applyNumberFormat="1" applyFont="1" applyBorder="1" applyAlignment="1">
      <alignment horizontal="left" vertical="center" wrapText="1"/>
    </xf>
    <xf numFmtId="1" fontId="44" fillId="24" borderId="58" xfId="111" applyNumberFormat="1" applyFont="1" applyBorder="1" applyAlignment="1">
      <alignment horizontal="left" vertical="center" wrapText="1"/>
    </xf>
    <xf numFmtId="0" fontId="26" fillId="24" borderId="0" xfId="114" applyNumberFormat="1" applyFont="1" applyBorder="1" applyAlignment="1"/>
    <xf numFmtId="0" fontId="26" fillId="24" borderId="45" xfId="114" applyNumberFormat="1" applyFont="1" applyBorder="1" applyAlignment="1"/>
    <xf numFmtId="0" fontId="1" fillId="24" borderId="41" xfId="114" applyNumberFormat="1" applyFont="1" applyBorder="1" applyAlignment="1">
      <alignment vertical="center"/>
    </xf>
    <xf numFmtId="0" fontId="2" fillId="24" borderId="40" xfId="114" applyNumberFormat="1" applyFont="1" applyBorder="1" applyAlignment="1">
      <alignment vertical="center"/>
    </xf>
    <xf numFmtId="1" fontId="44" fillId="24" borderId="38" xfId="114" applyNumberFormat="1" applyFont="1" applyBorder="1" applyAlignment="1">
      <alignment horizontal="left" vertic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G43"/>
  <sheetViews>
    <sheetView tabSelected="1" showOutlineSymbols="0" view="pageLayout" topLeftCell="A33" zoomScaleNormal="100" zoomScaleSheetLayoutView="75" workbookViewId="0">
      <selection activeCell="F35" sqref="F35"/>
    </sheetView>
  </sheetViews>
  <sheetFormatPr defaultColWidth="13.5703125" defaultRowHeight="15" x14ac:dyDescent="0.2"/>
  <cols>
    <col min="1" max="1" width="11.28515625" style="4" customWidth="1"/>
    <col min="2" max="2" width="47.28515625" style="1" customWidth="1"/>
    <col min="3" max="3" width="16.42578125" style="3" customWidth="1"/>
    <col min="4" max="4" width="7.28515625" style="1" customWidth="1"/>
    <col min="5" max="5" width="17" style="1" customWidth="1"/>
    <col min="6" max="6" width="15.140625" style="2" customWidth="1"/>
    <col min="7" max="7" width="21.5703125" style="2" customWidth="1"/>
    <col min="8" max="8" width="15.5703125" style="1" customWidth="1"/>
    <col min="9" max="9" width="33.85546875" style="1" customWidth="1"/>
    <col min="10" max="16384" width="13.5703125" style="1"/>
  </cols>
  <sheetData>
    <row r="1" spans="1:7" ht="15.75" x14ac:dyDescent="0.2">
      <c r="A1" s="18" t="s">
        <v>2</v>
      </c>
      <c r="B1" s="16"/>
      <c r="C1" s="63"/>
      <c r="D1" s="16"/>
      <c r="E1" s="16"/>
      <c r="F1" s="17"/>
      <c r="G1" s="16"/>
    </row>
    <row r="2" spans="1:7" x14ac:dyDescent="0.2">
      <c r="A2" s="15"/>
      <c r="B2" s="13"/>
      <c r="C2" s="65" t="s">
        <v>19</v>
      </c>
      <c r="D2" s="13"/>
      <c r="E2" s="13"/>
      <c r="F2" s="14"/>
      <c r="G2" s="13"/>
    </row>
    <row r="3" spans="1:7" x14ac:dyDescent="0.2">
      <c r="A3" s="48" t="s">
        <v>1</v>
      </c>
      <c r="B3" s="49"/>
      <c r="C3" s="49"/>
      <c r="D3" s="49"/>
      <c r="E3" s="49"/>
      <c r="F3" s="50"/>
      <c r="G3" s="51"/>
    </row>
    <row r="4" spans="1:7" x14ac:dyDescent="0.2">
      <c r="A4" s="52" t="s">
        <v>3</v>
      </c>
      <c r="B4" s="53" t="s">
        <v>4</v>
      </c>
      <c r="C4" s="54" t="s">
        <v>5</v>
      </c>
      <c r="D4" s="55" t="s">
        <v>6</v>
      </c>
      <c r="E4" s="55" t="s">
        <v>49</v>
      </c>
      <c r="F4" s="64" t="s">
        <v>7</v>
      </c>
      <c r="G4" s="54" t="s">
        <v>8</v>
      </c>
    </row>
    <row r="5" spans="1:7" ht="15.75" thickBot="1" x14ac:dyDescent="0.25">
      <c r="A5" s="56"/>
      <c r="B5" s="57"/>
      <c r="C5" s="58" t="s">
        <v>9</v>
      </c>
      <c r="D5" s="59"/>
      <c r="E5" s="60" t="s">
        <v>10</v>
      </c>
      <c r="F5" s="61"/>
      <c r="G5" s="62"/>
    </row>
    <row r="6" spans="1:7" ht="30" customHeight="1" thickTop="1" thickBot="1" x14ac:dyDescent="0.25">
      <c r="A6" s="81" t="s">
        <v>16</v>
      </c>
      <c r="B6" s="82"/>
      <c r="C6" s="82"/>
      <c r="D6" s="82"/>
      <c r="E6" s="83"/>
      <c r="F6" s="12"/>
      <c r="G6" s="37"/>
    </row>
    <row r="7" spans="1:7" s="11" customFormat="1" ht="30" customHeight="1" thickTop="1" x14ac:dyDescent="0.2">
      <c r="A7" s="19" t="s">
        <v>15</v>
      </c>
      <c r="B7" s="42" t="s">
        <v>20</v>
      </c>
      <c r="C7" s="43"/>
      <c r="D7" s="43"/>
      <c r="E7" s="43"/>
      <c r="F7" s="43"/>
      <c r="G7" s="44"/>
    </row>
    <row r="8" spans="1:7" x14ac:dyDescent="0.2">
      <c r="A8" s="20">
        <v>1</v>
      </c>
      <c r="B8" s="66" t="s">
        <v>22</v>
      </c>
      <c r="C8" s="33" t="s">
        <v>47</v>
      </c>
      <c r="D8" s="34" t="s">
        <v>0</v>
      </c>
      <c r="E8" s="34">
        <v>40</v>
      </c>
      <c r="F8" s="41">
        <v>0</v>
      </c>
      <c r="G8" s="70">
        <f>ROUND(E8*F8,2)</f>
        <v>0</v>
      </c>
    </row>
    <row r="9" spans="1:7" x14ac:dyDescent="0.2">
      <c r="A9" s="20">
        <f>A8+1</f>
        <v>2</v>
      </c>
      <c r="B9" s="67" t="s">
        <v>23</v>
      </c>
      <c r="C9" s="33" t="s">
        <v>47</v>
      </c>
      <c r="D9" s="34" t="s">
        <v>0</v>
      </c>
      <c r="E9" s="35">
        <v>5</v>
      </c>
      <c r="F9" s="69">
        <v>0</v>
      </c>
      <c r="G9" s="70">
        <f t="shared" ref="G9:G30" si="0">ROUND(E9*F9,2)</f>
        <v>0</v>
      </c>
    </row>
    <row r="10" spans="1:7" x14ac:dyDescent="0.2">
      <c r="A10" s="20">
        <f t="shared" ref="A10" si="1">A9+1</f>
        <v>3</v>
      </c>
      <c r="B10" s="67" t="s">
        <v>24</v>
      </c>
      <c r="C10" s="33" t="s">
        <v>47</v>
      </c>
      <c r="D10" s="34" t="s">
        <v>0</v>
      </c>
      <c r="E10" s="36">
        <v>5</v>
      </c>
      <c r="F10" s="69">
        <v>0</v>
      </c>
      <c r="G10" s="70">
        <f t="shared" si="0"/>
        <v>0</v>
      </c>
    </row>
    <row r="11" spans="1:7" x14ac:dyDescent="0.2">
      <c r="A11" s="20">
        <v>4</v>
      </c>
      <c r="B11" s="67" t="s">
        <v>25</v>
      </c>
      <c r="C11" s="33" t="s">
        <v>47</v>
      </c>
      <c r="D11" s="34" t="s">
        <v>0</v>
      </c>
      <c r="E11" s="36">
        <v>240</v>
      </c>
      <c r="F11" s="69">
        <v>0</v>
      </c>
      <c r="G11" s="70">
        <f t="shared" si="0"/>
        <v>0</v>
      </c>
    </row>
    <row r="12" spans="1:7" x14ac:dyDescent="0.2">
      <c r="A12" s="20">
        <v>5</v>
      </c>
      <c r="B12" s="67" t="s">
        <v>26</v>
      </c>
      <c r="C12" s="33" t="s">
        <v>47</v>
      </c>
      <c r="D12" s="34" t="s">
        <v>0</v>
      </c>
      <c r="E12" s="36">
        <v>150</v>
      </c>
      <c r="F12" s="69">
        <v>0</v>
      </c>
      <c r="G12" s="70">
        <f t="shared" si="0"/>
        <v>0</v>
      </c>
    </row>
    <row r="13" spans="1:7" x14ac:dyDescent="0.2">
      <c r="A13" s="20">
        <v>6</v>
      </c>
      <c r="B13" s="67" t="s">
        <v>27</v>
      </c>
      <c r="C13" s="33" t="s">
        <v>47</v>
      </c>
      <c r="D13" s="34" t="s">
        <v>0</v>
      </c>
      <c r="E13" s="36">
        <v>1000</v>
      </c>
      <c r="F13" s="69">
        <v>0</v>
      </c>
      <c r="G13" s="70">
        <f t="shared" si="0"/>
        <v>0</v>
      </c>
    </row>
    <row r="14" spans="1:7" x14ac:dyDescent="0.2">
      <c r="A14" s="20">
        <v>7</v>
      </c>
      <c r="B14" s="67" t="s">
        <v>28</v>
      </c>
      <c r="C14" s="33" t="s">
        <v>47</v>
      </c>
      <c r="D14" s="34" t="s">
        <v>0</v>
      </c>
      <c r="E14" s="36">
        <v>1200</v>
      </c>
      <c r="F14" s="69">
        <v>0</v>
      </c>
      <c r="G14" s="70">
        <f t="shared" si="0"/>
        <v>0</v>
      </c>
    </row>
    <row r="15" spans="1:7" x14ac:dyDescent="0.2">
      <c r="A15" s="20">
        <v>8</v>
      </c>
      <c r="B15" s="67" t="s">
        <v>29</v>
      </c>
      <c r="C15" s="33" t="s">
        <v>47</v>
      </c>
      <c r="D15" s="34" t="s">
        <v>0</v>
      </c>
      <c r="E15" s="36">
        <v>1000</v>
      </c>
      <c r="F15" s="69">
        <v>0</v>
      </c>
      <c r="G15" s="70">
        <f t="shared" si="0"/>
        <v>0</v>
      </c>
    </row>
    <row r="16" spans="1:7" x14ac:dyDescent="0.2">
      <c r="A16" s="20">
        <v>9</v>
      </c>
      <c r="B16" s="67" t="s">
        <v>30</v>
      </c>
      <c r="C16" s="33" t="s">
        <v>47</v>
      </c>
      <c r="D16" s="34" t="s">
        <v>0</v>
      </c>
      <c r="E16" s="36">
        <v>600</v>
      </c>
      <c r="F16" s="69">
        <v>0</v>
      </c>
      <c r="G16" s="70">
        <f t="shared" si="0"/>
        <v>0</v>
      </c>
    </row>
    <row r="17" spans="1:7" x14ac:dyDescent="0.2">
      <c r="A17" s="20">
        <v>10</v>
      </c>
      <c r="B17" s="67" t="s">
        <v>31</v>
      </c>
      <c r="C17" s="33" t="s">
        <v>47</v>
      </c>
      <c r="D17" s="34" t="s">
        <v>0</v>
      </c>
      <c r="E17" s="36">
        <v>80</v>
      </c>
      <c r="F17" s="69">
        <v>0</v>
      </c>
      <c r="G17" s="70">
        <f t="shared" si="0"/>
        <v>0</v>
      </c>
    </row>
    <row r="18" spans="1:7" x14ac:dyDescent="0.2">
      <c r="A18" s="20">
        <v>11</v>
      </c>
      <c r="B18" s="67" t="s">
        <v>32</v>
      </c>
      <c r="C18" s="33" t="s">
        <v>47</v>
      </c>
      <c r="D18" s="34" t="s">
        <v>0</v>
      </c>
      <c r="E18" s="36">
        <v>325</v>
      </c>
      <c r="F18" s="69">
        <v>0</v>
      </c>
      <c r="G18" s="70">
        <f t="shared" si="0"/>
        <v>0</v>
      </c>
    </row>
    <row r="19" spans="1:7" x14ac:dyDescent="0.2">
      <c r="A19" s="20">
        <v>12</v>
      </c>
      <c r="B19" s="67" t="s">
        <v>33</v>
      </c>
      <c r="C19" s="33" t="s">
        <v>47</v>
      </c>
      <c r="D19" s="34" t="s">
        <v>0</v>
      </c>
      <c r="E19" s="36">
        <v>5</v>
      </c>
      <c r="F19" s="69">
        <v>0</v>
      </c>
      <c r="G19" s="70">
        <f t="shared" si="0"/>
        <v>0</v>
      </c>
    </row>
    <row r="20" spans="1:7" x14ac:dyDescent="0.2">
      <c r="A20" s="20">
        <v>13</v>
      </c>
      <c r="B20" s="67" t="s">
        <v>34</v>
      </c>
      <c r="C20" s="33" t="s">
        <v>47</v>
      </c>
      <c r="D20" s="34" t="s">
        <v>0</v>
      </c>
      <c r="E20" s="36">
        <v>2500</v>
      </c>
      <c r="F20" s="69">
        <v>0</v>
      </c>
      <c r="G20" s="70">
        <f t="shared" si="0"/>
        <v>0</v>
      </c>
    </row>
    <row r="21" spans="1:7" x14ac:dyDescent="0.2">
      <c r="A21" s="20">
        <v>14</v>
      </c>
      <c r="B21" s="67" t="s">
        <v>35</v>
      </c>
      <c r="C21" s="33" t="s">
        <v>47</v>
      </c>
      <c r="D21" s="34" t="s">
        <v>0</v>
      </c>
      <c r="E21" s="36">
        <v>250</v>
      </c>
      <c r="F21" s="69">
        <v>0</v>
      </c>
      <c r="G21" s="70">
        <f t="shared" si="0"/>
        <v>0</v>
      </c>
    </row>
    <row r="22" spans="1:7" x14ac:dyDescent="0.2">
      <c r="A22" s="20">
        <v>15</v>
      </c>
      <c r="B22" s="67" t="s">
        <v>36</v>
      </c>
      <c r="C22" s="33" t="s">
        <v>47</v>
      </c>
      <c r="D22" s="34" t="s">
        <v>0</v>
      </c>
      <c r="E22" s="36">
        <v>60</v>
      </c>
      <c r="F22" s="69">
        <v>0</v>
      </c>
      <c r="G22" s="70">
        <f t="shared" si="0"/>
        <v>0</v>
      </c>
    </row>
    <row r="23" spans="1:7" x14ac:dyDescent="0.2">
      <c r="A23" s="20">
        <v>16</v>
      </c>
      <c r="B23" s="67" t="s">
        <v>37</v>
      </c>
      <c r="C23" s="33" t="s">
        <v>47</v>
      </c>
      <c r="D23" s="34" t="s">
        <v>0</v>
      </c>
      <c r="E23" s="36">
        <v>5</v>
      </c>
      <c r="F23" s="69">
        <v>0</v>
      </c>
      <c r="G23" s="70">
        <f t="shared" si="0"/>
        <v>0</v>
      </c>
    </row>
    <row r="24" spans="1:7" x14ac:dyDescent="0.2">
      <c r="A24" s="20">
        <v>17</v>
      </c>
      <c r="B24" s="67" t="s">
        <v>38</v>
      </c>
      <c r="C24" s="33" t="s">
        <v>47</v>
      </c>
      <c r="D24" s="34" t="s">
        <v>0</v>
      </c>
      <c r="E24" s="36">
        <v>110</v>
      </c>
      <c r="F24" s="69">
        <v>0</v>
      </c>
      <c r="G24" s="70">
        <f t="shared" si="0"/>
        <v>0</v>
      </c>
    </row>
    <row r="25" spans="1:7" x14ac:dyDescent="0.2">
      <c r="A25" s="20">
        <v>18</v>
      </c>
      <c r="B25" s="67" t="s">
        <v>39</v>
      </c>
      <c r="C25" s="33" t="s">
        <v>47</v>
      </c>
      <c r="D25" s="34" t="s">
        <v>0</v>
      </c>
      <c r="E25" s="36">
        <v>175</v>
      </c>
      <c r="F25" s="69">
        <v>0</v>
      </c>
      <c r="G25" s="70">
        <f t="shared" si="0"/>
        <v>0</v>
      </c>
    </row>
    <row r="26" spans="1:7" x14ac:dyDescent="0.2">
      <c r="A26" s="20">
        <v>20</v>
      </c>
      <c r="B26" s="67" t="s">
        <v>40</v>
      </c>
      <c r="C26" s="33" t="s">
        <v>47</v>
      </c>
      <c r="D26" s="34" t="s">
        <v>0</v>
      </c>
      <c r="E26" s="36">
        <v>560</v>
      </c>
      <c r="F26" s="69">
        <v>0</v>
      </c>
      <c r="G26" s="70">
        <f t="shared" si="0"/>
        <v>0</v>
      </c>
    </row>
    <row r="27" spans="1:7" x14ac:dyDescent="0.2">
      <c r="A27" s="20">
        <v>21</v>
      </c>
      <c r="B27" s="67" t="s">
        <v>41</v>
      </c>
      <c r="C27" s="33" t="s">
        <v>47</v>
      </c>
      <c r="D27" s="34" t="s">
        <v>0</v>
      </c>
      <c r="E27" s="36">
        <v>350</v>
      </c>
      <c r="F27" s="69">
        <v>0</v>
      </c>
      <c r="G27" s="70">
        <f t="shared" si="0"/>
        <v>0</v>
      </c>
    </row>
    <row r="28" spans="1:7" x14ac:dyDescent="0.2">
      <c r="A28" s="20">
        <v>22</v>
      </c>
      <c r="B28" s="67" t="s">
        <v>42</v>
      </c>
      <c r="C28" s="33" t="s">
        <v>47</v>
      </c>
      <c r="D28" s="34" t="s">
        <v>0</v>
      </c>
      <c r="E28" s="36">
        <v>600</v>
      </c>
      <c r="F28" s="69">
        <v>0</v>
      </c>
      <c r="G28" s="70">
        <f t="shared" si="0"/>
        <v>0</v>
      </c>
    </row>
    <row r="29" spans="1:7" x14ac:dyDescent="0.2">
      <c r="A29" s="20">
        <v>23</v>
      </c>
      <c r="B29" s="67" t="s">
        <v>43</v>
      </c>
      <c r="C29" s="33" t="s">
        <v>47</v>
      </c>
      <c r="D29" s="34" t="s">
        <v>0</v>
      </c>
      <c r="E29" s="36">
        <v>30</v>
      </c>
      <c r="F29" s="69">
        <v>0</v>
      </c>
      <c r="G29" s="70">
        <f t="shared" si="0"/>
        <v>0</v>
      </c>
    </row>
    <row r="30" spans="1:7" x14ac:dyDescent="0.2">
      <c r="A30" s="20">
        <v>24</v>
      </c>
      <c r="B30" s="67" t="s">
        <v>44</v>
      </c>
      <c r="C30" s="33" t="s">
        <v>47</v>
      </c>
      <c r="D30" s="34" t="s">
        <v>0</v>
      </c>
      <c r="E30" s="36">
        <v>800</v>
      </c>
      <c r="F30" s="69">
        <v>0</v>
      </c>
      <c r="G30" s="70">
        <f t="shared" si="0"/>
        <v>0</v>
      </c>
    </row>
    <row r="31" spans="1:7" x14ac:dyDescent="0.2">
      <c r="A31" s="20">
        <v>25</v>
      </c>
      <c r="B31" s="67" t="s">
        <v>45</v>
      </c>
      <c r="C31" s="33" t="s">
        <v>47</v>
      </c>
      <c r="D31" s="34" t="s">
        <v>0</v>
      </c>
      <c r="E31" s="36">
        <v>475</v>
      </c>
      <c r="F31" s="69">
        <v>0</v>
      </c>
      <c r="G31" s="70">
        <f t="shared" ref="G31" si="2">ROUND(E31*F31,2)</f>
        <v>0</v>
      </c>
    </row>
    <row r="32" spans="1:7" ht="15.75" thickBot="1" x14ac:dyDescent="0.25">
      <c r="A32" s="21" t="s">
        <v>15</v>
      </c>
      <c r="B32" s="84"/>
      <c r="C32" s="85"/>
      <c r="D32" s="85"/>
      <c r="E32" s="85"/>
      <c r="F32" s="45" t="s">
        <v>12</v>
      </c>
      <c r="G32" s="46">
        <f>SUM(G8:G31)</f>
        <v>0</v>
      </c>
    </row>
    <row r="33" spans="1:7" ht="30" customHeight="1" thickTop="1" thickBot="1" x14ac:dyDescent="0.25">
      <c r="A33" s="89" t="s">
        <v>17</v>
      </c>
      <c r="B33" s="89"/>
      <c r="C33" s="89"/>
      <c r="D33" s="89"/>
      <c r="E33" s="89"/>
      <c r="F33" s="89"/>
      <c r="G33" s="90"/>
    </row>
    <row r="34" spans="1:7" s="11" customFormat="1" ht="30" customHeight="1" thickTop="1" x14ac:dyDescent="0.2">
      <c r="A34" s="19" t="s">
        <v>14</v>
      </c>
      <c r="B34" s="86" t="s">
        <v>21</v>
      </c>
      <c r="C34" s="87"/>
      <c r="D34" s="87"/>
      <c r="E34" s="87"/>
      <c r="F34" s="87"/>
      <c r="G34" s="88"/>
    </row>
    <row r="35" spans="1:7" x14ac:dyDescent="0.2">
      <c r="A35" s="20">
        <v>26</v>
      </c>
      <c r="B35" s="68" t="s">
        <v>46</v>
      </c>
      <c r="C35" s="33" t="s">
        <v>48</v>
      </c>
      <c r="D35" s="34" t="s">
        <v>0</v>
      </c>
      <c r="E35" s="34">
        <v>350</v>
      </c>
      <c r="F35" s="69">
        <v>0</v>
      </c>
      <c r="G35" s="70">
        <f>ROUND(E35*F35,2)</f>
        <v>0</v>
      </c>
    </row>
    <row r="36" spans="1:7" s="11" customFormat="1" ht="15.75" thickBot="1" x14ac:dyDescent="0.25">
      <c r="A36" s="21" t="s">
        <v>14</v>
      </c>
      <c r="B36" s="93"/>
      <c r="C36" s="72"/>
      <c r="D36" s="72"/>
      <c r="E36" s="72"/>
      <c r="F36" s="47" t="s">
        <v>12</v>
      </c>
      <c r="G36" s="46">
        <f>SUM(G35:G35)</f>
        <v>0</v>
      </c>
    </row>
    <row r="37" spans="1:7" ht="36" customHeight="1" thickTop="1" x14ac:dyDescent="0.2">
      <c r="A37" s="23"/>
      <c r="B37" s="24" t="s">
        <v>13</v>
      </c>
      <c r="C37" s="25"/>
      <c r="D37" s="25"/>
      <c r="E37" s="25"/>
      <c r="F37" s="25"/>
      <c r="G37" s="38"/>
    </row>
    <row r="38" spans="1:7" s="11" customFormat="1" ht="32.1" customHeight="1" x14ac:dyDescent="0.2">
      <c r="A38" s="91" t="s">
        <v>18</v>
      </c>
      <c r="B38" s="92"/>
      <c r="C38" s="92"/>
      <c r="D38" s="92"/>
      <c r="E38" s="92"/>
      <c r="F38" s="26"/>
      <c r="G38" s="39"/>
    </row>
    <row r="39" spans="1:7" ht="30" customHeight="1" thickBot="1" x14ac:dyDescent="0.25">
      <c r="A39" s="21" t="str">
        <f>A7</f>
        <v>A</v>
      </c>
      <c r="B39" s="71" t="str">
        <f>B7</f>
        <v>Section A : Automotive Filters - Air, Fuel, Oil, Water- Fleetguard only</v>
      </c>
      <c r="C39" s="72"/>
      <c r="D39" s="72"/>
      <c r="E39" s="73"/>
      <c r="F39" s="22" t="s">
        <v>12</v>
      </c>
      <c r="G39" s="40">
        <f>G32</f>
        <v>0</v>
      </c>
    </row>
    <row r="40" spans="1:7" ht="30" customHeight="1" thickTop="1" thickBot="1" x14ac:dyDescent="0.25">
      <c r="A40" s="21" t="str">
        <f>A34</f>
        <v>B</v>
      </c>
      <c r="B40" s="74" t="str">
        <f>B34</f>
        <v>Automotive Filter - Air, Fuel, Oil, Water- Allison Transmission Only</v>
      </c>
      <c r="C40" s="75"/>
      <c r="D40" s="75"/>
      <c r="E40" s="76"/>
      <c r="F40" s="22" t="s">
        <v>12</v>
      </c>
      <c r="G40" s="40">
        <f>G36</f>
        <v>0</v>
      </c>
    </row>
    <row r="41" spans="1:7" ht="22.5" customHeight="1" thickTop="1" thickBot="1" x14ac:dyDescent="0.25">
      <c r="A41" s="27"/>
      <c r="B41" s="28"/>
      <c r="C41" s="29"/>
      <c r="D41" s="30"/>
      <c r="E41" s="30"/>
      <c r="F41" s="31"/>
      <c r="G41" s="32"/>
    </row>
    <row r="42" spans="1:7" s="10" customFormat="1" ht="37.9" customHeight="1" thickTop="1" x14ac:dyDescent="0.2">
      <c r="A42" s="77" t="s">
        <v>11</v>
      </c>
      <c r="B42" s="78"/>
      <c r="C42" s="78"/>
      <c r="D42" s="78"/>
      <c r="E42" s="78"/>
      <c r="F42" s="79">
        <f>SUM(G39:G40)</f>
        <v>0</v>
      </c>
      <c r="G42" s="80"/>
    </row>
    <row r="43" spans="1:7" ht="15.75" customHeight="1" x14ac:dyDescent="0.2">
      <c r="A43" s="9"/>
      <c r="B43" s="7"/>
      <c r="C43" s="8"/>
      <c r="D43" s="7"/>
      <c r="E43" s="7"/>
      <c r="F43" s="6"/>
      <c r="G43" s="5"/>
    </row>
  </sheetData>
  <sheetProtection password="EFD1" sheet="1" objects="1" scenarios="1" selectLockedCells="1"/>
  <mergeCells count="10">
    <mergeCell ref="B39:E39"/>
    <mergeCell ref="B40:E40"/>
    <mergeCell ref="A42:E42"/>
    <mergeCell ref="F42:G42"/>
    <mergeCell ref="A6:E6"/>
    <mergeCell ref="B32:E32"/>
    <mergeCell ref="B34:G34"/>
    <mergeCell ref="A33:G33"/>
    <mergeCell ref="A38:E38"/>
    <mergeCell ref="B36:E36"/>
  </mergeCells>
  <pageMargins left="0.5" right="0.5" top="0.75" bottom="0.75" header="0.25" footer="0.25"/>
  <pageSetup scale="69" orientation="portrait" r:id="rId1"/>
  <headerFooter alignWithMargins="0">
    <oddHeader>&amp;LThe City of Winnipeg
Tender No. 356-2021 
&amp;RBid Submission
 Page &amp;P of &amp;N</oddHeader>
    <oddFooter xml:space="preserve">&amp;R__________________
Name of Bidder                    </oddFooter>
  </headerFooter>
  <rowBreaks count="1" manualBreakCount="1">
    <brk id="32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Martin, Ron</cp:lastModifiedBy>
  <cp:lastPrinted>2021-06-04T16:58:41Z</cp:lastPrinted>
  <dcterms:created xsi:type="dcterms:W3CDTF">1999-10-18T14:40:40Z</dcterms:created>
  <dcterms:modified xsi:type="dcterms:W3CDTF">2021-07-08T17:13:35Z</dcterms:modified>
</cp:coreProperties>
</file>